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明细" sheetId="2" r:id="rId1"/>
    <sheet name="统计" sheetId="3" r:id="rId2"/>
  </sheets>
  <calcPr calcId="152511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B5" i="3"/>
  <c r="C5" i="3"/>
  <c r="D5" i="3"/>
  <c r="E5" i="3"/>
  <c r="F5" i="3"/>
  <c r="G5" i="3"/>
  <c r="H5" i="3"/>
  <c r="I5" i="3"/>
  <c r="J5" i="3"/>
  <c r="K5" i="3"/>
  <c r="L5" i="3"/>
  <c r="M5" i="3"/>
  <c r="B6" i="3"/>
  <c r="C6" i="3"/>
  <c r="D6" i="3"/>
  <c r="E6" i="3"/>
  <c r="F6" i="3"/>
  <c r="G6" i="3"/>
  <c r="H6" i="3"/>
  <c r="I6" i="3"/>
  <c r="J6" i="3"/>
  <c r="K6" i="3"/>
  <c r="L6" i="3"/>
  <c r="M6" i="3"/>
  <c r="B7" i="3"/>
  <c r="C7" i="3"/>
  <c r="D7" i="3"/>
  <c r="E7" i="3"/>
  <c r="F7" i="3"/>
  <c r="G7" i="3"/>
  <c r="H7" i="3"/>
  <c r="I7" i="3"/>
  <c r="J7" i="3"/>
  <c r="K7" i="3"/>
  <c r="L7" i="3"/>
  <c r="M7" i="3"/>
  <c r="C3" i="3"/>
  <c r="C8" i="3" s="1"/>
  <c r="D3" i="3"/>
  <c r="D8" i="3" s="1"/>
  <c r="E3" i="3"/>
  <c r="E8" i="3" s="1"/>
  <c r="F3" i="3"/>
  <c r="F8" i="3" s="1"/>
  <c r="G3" i="3"/>
  <c r="G8" i="3" s="1"/>
  <c r="H3" i="3"/>
  <c r="H8" i="3" s="1"/>
  <c r="I3" i="3"/>
  <c r="I8" i="3" s="1"/>
  <c r="J3" i="3"/>
  <c r="J8" i="3" s="1"/>
  <c r="K3" i="3"/>
  <c r="K8" i="3" s="1"/>
  <c r="L3" i="3"/>
  <c r="L8" i="3" s="1"/>
  <c r="M3" i="3"/>
  <c r="M8" i="3" s="1"/>
  <c r="B3" i="3"/>
  <c r="B8" i="3" s="1"/>
  <c r="I9" i="2" l="1"/>
  <c r="O9" i="2" l="1"/>
  <c r="P9" i="2"/>
  <c r="Q9" i="2"/>
  <c r="R9" i="2"/>
  <c r="S9" i="2"/>
  <c r="M9" i="2" l="1"/>
  <c r="N9" i="2"/>
  <c r="L9" i="2" l="1"/>
  <c r="H9" i="2"/>
  <c r="J9" i="2"/>
</calcChain>
</file>

<file path=xl/sharedStrings.xml><?xml version="1.0" encoding="utf-8"?>
<sst xmlns="http://schemas.openxmlformats.org/spreadsheetml/2006/main" count="82" uniqueCount="53">
  <si>
    <t>迫害时间</t>
    <phoneticPr fontId="1" type="noConversion"/>
  </si>
  <si>
    <t>受害姓名</t>
    <phoneticPr fontId="1" type="noConversion"/>
  </si>
  <si>
    <t>性别</t>
    <phoneticPr fontId="1" type="noConversion"/>
  </si>
  <si>
    <t>原因</t>
    <phoneticPr fontId="1" type="noConversion"/>
  </si>
  <si>
    <t>李红</t>
    <phoneticPr fontId="1" type="noConversion"/>
  </si>
  <si>
    <t>王一</t>
    <phoneticPr fontId="1" type="noConversion"/>
  </si>
  <si>
    <t>李四</t>
    <phoneticPr fontId="1" type="noConversion"/>
  </si>
  <si>
    <t>刘青</t>
    <phoneticPr fontId="1" type="noConversion"/>
  </si>
  <si>
    <t>王平</t>
    <phoneticPr fontId="1" type="noConversion"/>
  </si>
  <si>
    <t>讲真相</t>
    <phoneticPr fontId="1" type="noConversion"/>
  </si>
  <si>
    <t>发资料</t>
    <phoneticPr fontId="1" type="noConversion"/>
  </si>
  <si>
    <t>路上查车</t>
    <phoneticPr fontId="1" type="noConversion"/>
  </si>
  <si>
    <t>诉江</t>
    <phoneticPr fontId="1" type="noConversion"/>
  </si>
  <si>
    <t>贴不干胶</t>
    <phoneticPr fontId="1" type="noConversion"/>
  </si>
  <si>
    <t>迫害摘要</t>
    <phoneticPr fontId="1" type="noConversion"/>
  </si>
  <si>
    <t>张三</t>
    <phoneticPr fontId="1" type="noConversion"/>
  </si>
  <si>
    <t>电话骚扰</t>
    <phoneticPr fontId="1" type="noConversion"/>
  </si>
  <si>
    <t>地区</t>
    <phoneticPr fontId="1" type="noConversion"/>
  </si>
  <si>
    <t>AA</t>
    <phoneticPr fontId="1" type="noConversion"/>
  </si>
  <si>
    <t>BB</t>
    <phoneticPr fontId="1" type="noConversion"/>
  </si>
  <si>
    <t>CC</t>
    <phoneticPr fontId="1" type="noConversion"/>
  </si>
  <si>
    <t>DD</t>
    <phoneticPr fontId="1" type="noConversion"/>
  </si>
  <si>
    <t>EE</t>
    <phoneticPr fontId="1" type="noConversion"/>
  </si>
  <si>
    <t>敲诈勒索（元）</t>
    <phoneticPr fontId="1" type="noConversion"/>
  </si>
  <si>
    <t>合计</t>
    <phoneticPr fontId="1" type="noConversion"/>
  </si>
  <si>
    <t>二零二零年二月一日</t>
    <phoneticPr fontId="1" type="noConversion"/>
  </si>
  <si>
    <t>二零二零年三月五日</t>
    <phoneticPr fontId="1" type="noConversion"/>
  </si>
  <si>
    <t>二零二零年三月十日</t>
    <phoneticPr fontId="1" type="noConversion"/>
  </si>
  <si>
    <t>二零二零年四月二十日</t>
    <phoneticPr fontId="1" type="noConversion"/>
  </si>
  <si>
    <t>二零二零年五月二十日</t>
    <phoneticPr fontId="1" type="noConversion"/>
  </si>
  <si>
    <t>二零二零年六月二十日</t>
    <phoneticPr fontId="1" type="noConversion"/>
  </si>
  <si>
    <t>王安</t>
    <phoneticPr fontId="1" type="noConversion"/>
  </si>
  <si>
    <t>年龄</t>
    <phoneticPr fontId="1" type="noConversion"/>
  </si>
  <si>
    <t>女</t>
    <phoneticPr fontId="1" type="noConversion"/>
  </si>
  <si>
    <t>男</t>
    <phoneticPr fontId="1" type="noConversion"/>
  </si>
  <si>
    <t>所在地区</t>
    <phoneticPr fontId="1" type="noConversion"/>
  </si>
  <si>
    <t>绑架人次</t>
    <phoneticPr fontId="1" type="noConversion"/>
  </si>
  <si>
    <t>抄家人次</t>
    <phoneticPr fontId="1" type="noConversion"/>
  </si>
  <si>
    <t>判刑人次</t>
    <phoneticPr fontId="1" type="noConversion"/>
  </si>
  <si>
    <t>骚扰人次</t>
    <phoneticPr fontId="1" type="noConversion"/>
  </si>
  <si>
    <t>拘留人次</t>
    <phoneticPr fontId="1" type="noConversion"/>
  </si>
  <si>
    <t>洗脑人次</t>
    <phoneticPr fontId="1" type="noConversion"/>
  </si>
  <si>
    <t xml:space="preserve">上门骚扰二次 勒索 </t>
    <phoneticPr fontId="1" type="noConversion"/>
  </si>
  <si>
    <t>绑架二天 罚款</t>
    <phoneticPr fontId="1" type="noConversion"/>
  </si>
  <si>
    <t>开除停薪</t>
    <phoneticPr fontId="1" type="noConversion"/>
  </si>
  <si>
    <t>流离失所</t>
    <phoneticPr fontId="1" type="noConversion"/>
  </si>
  <si>
    <t>精神失常</t>
    <phoneticPr fontId="1" type="noConversion"/>
  </si>
  <si>
    <t>酷刑人次</t>
    <phoneticPr fontId="1" type="noConversion"/>
  </si>
  <si>
    <t>迫害致死</t>
    <phoneticPr fontId="1" type="noConversion"/>
  </si>
  <si>
    <t>绑架判刑三年 开除工职 精神失常 离世</t>
    <phoneticPr fontId="1" type="noConversion"/>
  </si>
  <si>
    <t>绑架一个月 抄家 洗脑班 灌食</t>
    <phoneticPr fontId="1" type="noConversion"/>
  </si>
  <si>
    <t>绑架一周 抄家 毒打 流离失所</t>
    <phoneticPr fontId="1" type="noConversion"/>
  </si>
  <si>
    <t>按地区学员遭各类迫害人次统计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</si>
</sst>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NumberForma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pane ySplit="1" topLeftCell="A2" activePane="bottomLeft" state="frozen"/>
      <selection pane="bottomLeft" activeCell="L16" sqref="L16"/>
    </sheetView>
  </sheetViews>
  <sheetFormatPr defaultRowHeight="13.5" x14ac:dyDescent="0.15"/>
  <cols>
    <col min="1" max="1" width="19.5" customWidth="1"/>
    <col min="2" max="2" width="10.125" customWidth="1"/>
    <col min="3" max="3" width="4.25" customWidth="1"/>
    <col min="4" max="4" width="3.875" customWidth="1"/>
    <col min="5" max="5" width="5.375" customWidth="1"/>
    <col min="6" max="6" width="35.625" customWidth="1"/>
    <col min="7" max="7" width="7.875" customWidth="1"/>
    <col min="8" max="8" width="10.625" style="3" customWidth="1"/>
    <col min="9" max="9" width="5.75" customWidth="1"/>
    <col min="10" max="10" width="6" customWidth="1"/>
    <col min="11" max="11" width="5.25" customWidth="1"/>
    <col min="12" max="12" width="5.5" customWidth="1"/>
    <col min="13" max="13" width="5.875" customWidth="1"/>
    <col min="14" max="14" width="5.75" customWidth="1"/>
    <col min="15" max="15" width="5" customWidth="1"/>
    <col min="16" max="16" width="5.5" customWidth="1"/>
    <col min="17" max="17" width="6.125" customWidth="1"/>
    <col min="18" max="18" width="5.5" customWidth="1"/>
    <col min="19" max="19" width="5.375" customWidth="1"/>
    <col min="20" max="20" width="5.625" customWidth="1"/>
  </cols>
  <sheetData>
    <row r="1" spans="1:22" s="5" customFormat="1" ht="27" x14ac:dyDescent="0.15">
      <c r="A1" s="5" t="s">
        <v>0</v>
      </c>
      <c r="B1" s="5" t="s">
        <v>1</v>
      </c>
      <c r="C1" s="5" t="s">
        <v>2</v>
      </c>
      <c r="D1" s="5" t="s">
        <v>32</v>
      </c>
      <c r="E1" s="5" t="s">
        <v>35</v>
      </c>
      <c r="F1" s="5" t="s">
        <v>14</v>
      </c>
      <c r="G1" s="5" t="s">
        <v>3</v>
      </c>
      <c r="H1" s="5" t="s">
        <v>23</v>
      </c>
      <c r="I1" s="5" t="s">
        <v>36</v>
      </c>
      <c r="J1" s="5" t="s">
        <v>37</v>
      </c>
      <c r="K1" s="5" t="s">
        <v>38</v>
      </c>
      <c r="L1" s="5" t="s">
        <v>39</v>
      </c>
      <c r="M1" s="5" t="s">
        <v>40</v>
      </c>
      <c r="N1" s="5" t="s">
        <v>41</v>
      </c>
      <c r="O1" s="5" t="s">
        <v>44</v>
      </c>
      <c r="P1" s="5" t="s">
        <v>45</v>
      </c>
      <c r="Q1" s="5" t="s">
        <v>46</v>
      </c>
      <c r="R1" s="5" t="s">
        <v>47</v>
      </c>
      <c r="S1" s="5" t="s">
        <v>48</v>
      </c>
    </row>
    <row r="2" spans="1:22" x14ac:dyDescent="0.15">
      <c r="A2" t="s">
        <v>25</v>
      </c>
      <c r="B2" t="s">
        <v>4</v>
      </c>
      <c r="C2" t="s">
        <v>33</v>
      </c>
      <c r="D2">
        <v>50</v>
      </c>
      <c r="E2" t="s">
        <v>18</v>
      </c>
      <c r="F2" t="s">
        <v>43</v>
      </c>
      <c r="G2" t="s">
        <v>9</v>
      </c>
      <c r="H2" s="3">
        <v>10000</v>
      </c>
      <c r="I2">
        <v>1</v>
      </c>
      <c r="M2">
        <v>1</v>
      </c>
    </row>
    <row r="3" spans="1:22" x14ac:dyDescent="0.15">
      <c r="A3" t="s">
        <v>26</v>
      </c>
      <c r="B3" t="s">
        <v>5</v>
      </c>
      <c r="C3" t="s">
        <v>34</v>
      </c>
      <c r="D3">
        <v>30</v>
      </c>
      <c r="E3" t="s">
        <v>19</v>
      </c>
      <c r="F3" t="s">
        <v>49</v>
      </c>
      <c r="G3" t="s">
        <v>10</v>
      </c>
      <c r="I3">
        <v>1</v>
      </c>
      <c r="K3">
        <v>1</v>
      </c>
      <c r="O3">
        <v>1</v>
      </c>
      <c r="Q3">
        <v>1</v>
      </c>
      <c r="S3">
        <v>1</v>
      </c>
    </row>
    <row r="4" spans="1:22" x14ac:dyDescent="0.15">
      <c r="A4" t="s">
        <v>27</v>
      </c>
      <c r="B4" t="s">
        <v>15</v>
      </c>
      <c r="C4" t="s">
        <v>34</v>
      </c>
      <c r="D4">
        <v>35</v>
      </c>
      <c r="E4" t="s">
        <v>20</v>
      </c>
      <c r="F4" t="s">
        <v>50</v>
      </c>
      <c r="G4" t="s">
        <v>11</v>
      </c>
      <c r="I4">
        <v>1</v>
      </c>
      <c r="J4">
        <v>1</v>
      </c>
      <c r="M4">
        <v>1</v>
      </c>
      <c r="N4">
        <v>1</v>
      </c>
      <c r="R4">
        <v>1</v>
      </c>
    </row>
    <row r="5" spans="1:22" x14ac:dyDescent="0.15">
      <c r="A5" t="s">
        <v>28</v>
      </c>
      <c r="B5" t="s">
        <v>6</v>
      </c>
      <c r="C5" t="s">
        <v>34</v>
      </c>
      <c r="D5">
        <v>40</v>
      </c>
      <c r="E5" t="s">
        <v>21</v>
      </c>
      <c r="F5" t="s">
        <v>51</v>
      </c>
      <c r="G5" t="s">
        <v>13</v>
      </c>
      <c r="I5">
        <v>1</v>
      </c>
      <c r="J5">
        <v>1</v>
      </c>
      <c r="M5">
        <v>1</v>
      </c>
      <c r="P5">
        <v>1</v>
      </c>
      <c r="R5">
        <v>1</v>
      </c>
    </row>
    <row r="6" spans="1:22" x14ac:dyDescent="0.15">
      <c r="A6" t="s">
        <v>28</v>
      </c>
      <c r="B6" t="s">
        <v>7</v>
      </c>
      <c r="C6" t="s">
        <v>33</v>
      </c>
      <c r="D6">
        <v>50</v>
      </c>
      <c r="E6" t="s">
        <v>21</v>
      </c>
      <c r="F6" t="s">
        <v>51</v>
      </c>
      <c r="G6" t="s">
        <v>13</v>
      </c>
      <c r="I6">
        <v>1</v>
      </c>
      <c r="J6">
        <v>1</v>
      </c>
      <c r="M6">
        <v>1</v>
      </c>
      <c r="P6">
        <v>1</v>
      </c>
      <c r="R6">
        <v>1</v>
      </c>
    </row>
    <row r="7" spans="1:22" x14ac:dyDescent="0.15">
      <c r="A7" t="s">
        <v>29</v>
      </c>
      <c r="B7" t="s">
        <v>8</v>
      </c>
      <c r="C7" t="s">
        <v>33</v>
      </c>
      <c r="D7">
        <v>60</v>
      </c>
      <c r="E7" t="s">
        <v>22</v>
      </c>
      <c r="F7" t="s">
        <v>42</v>
      </c>
      <c r="G7" t="s">
        <v>12</v>
      </c>
      <c r="H7" s="3">
        <v>5000</v>
      </c>
      <c r="L7">
        <v>2</v>
      </c>
    </row>
    <row r="8" spans="1:22" x14ac:dyDescent="0.15">
      <c r="A8" t="s">
        <v>30</v>
      </c>
      <c r="B8" t="s">
        <v>31</v>
      </c>
      <c r="C8" t="s">
        <v>34</v>
      </c>
      <c r="D8">
        <v>70</v>
      </c>
      <c r="E8" t="s">
        <v>18</v>
      </c>
      <c r="F8" t="s">
        <v>16</v>
      </c>
      <c r="G8" t="s">
        <v>12</v>
      </c>
      <c r="L8">
        <v>1</v>
      </c>
      <c r="V8" s="12"/>
    </row>
    <row r="9" spans="1:22" s="7" customFormat="1" x14ac:dyDescent="0.15">
      <c r="A9" s="9" t="s">
        <v>24</v>
      </c>
      <c r="H9" s="11">
        <f>SUM(H2:H8)</f>
        <v>15000</v>
      </c>
      <c r="I9" s="7">
        <f>SUM(I2:I8)</f>
        <v>5</v>
      </c>
      <c r="J9" s="7">
        <f>SUM(J2:J8)</f>
        <v>3</v>
      </c>
      <c r="K9" s="7">
        <v>1</v>
      </c>
      <c r="L9" s="7">
        <f>SUM(L2:L8)</f>
        <v>3</v>
      </c>
      <c r="M9" s="7">
        <f t="shared" ref="M9:S9" si="0">SUM(M2:M8)</f>
        <v>4</v>
      </c>
      <c r="N9" s="7">
        <f t="shared" si="0"/>
        <v>1</v>
      </c>
      <c r="O9" s="7">
        <f t="shared" si="0"/>
        <v>1</v>
      </c>
      <c r="P9" s="7">
        <f t="shared" si="0"/>
        <v>2</v>
      </c>
      <c r="Q9" s="7">
        <f t="shared" si="0"/>
        <v>1</v>
      </c>
      <c r="R9" s="7">
        <f t="shared" si="0"/>
        <v>3</v>
      </c>
      <c r="S9" s="7">
        <f t="shared" si="0"/>
        <v>1</v>
      </c>
    </row>
    <row r="17" spans="8:12" x14ac:dyDescent="0.15">
      <c r="H17" s="4"/>
      <c r="I17" s="2"/>
      <c r="J17" s="2"/>
      <c r="K17" s="2"/>
      <c r="L17" s="2"/>
    </row>
    <row r="18" spans="8:12" x14ac:dyDescent="0.15">
      <c r="H18" s="4"/>
      <c r="I18" s="2"/>
      <c r="J18" s="2"/>
      <c r="K18" s="2"/>
      <c r="L18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2" topLeftCell="A3" activePane="bottomLeft" state="frozen"/>
      <selection pane="bottomLeft" activeCell="O4" sqref="O4"/>
    </sheetView>
  </sheetViews>
  <sheetFormatPr defaultRowHeight="13.5" x14ac:dyDescent="0.15"/>
  <cols>
    <col min="2" max="2" width="10.375" customWidth="1"/>
    <col min="3" max="3" width="6.25" style="8" customWidth="1"/>
    <col min="4" max="4" width="6" style="8" customWidth="1"/>
    <col min="5" max="5" width="5.75" style="8" customWidth="1"/>
    <col min="6" max="6" width="6.75" style="8" customWidth="1"/>
    <col min="7" max="7" width="6.375" customWidth="1"/>
    <col min="8" max="8" width="6.125" customWidth="1"/>
    <col min="9" max="10" width="6.5" customWidth="1"/>
    <col min="11" max="11" width="6.75" customWidth="1"/>
    <col min="12" max="12" width="6.375" customWidth="1"/>
    <col min="13" max="13" width="6.625" customWidth="1"/>
  </cols>
  <sheetData>
    <row r="1" spans="1:13" ht="30.75" customHeight="1" x14ac:dyDescent="0.15">
      <c r="A1" s="13" t="s">
        <v>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6" customFormat="1" ht="27" x14ac:dyDescent="0.15">
      <c r="A2" s="5" t="s">
        <v>17</v>
      </c>
      <c r="B2" s="5" t="s">
        <v>23</v>
      </c>
      <c r="C2" s="5" t="s">
        <v>36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44</v>
      </c>
      <c r="J2" s="5" t="s">
        <v>45</v>
      </c>
      <c r="K2" s="5" t="s">
        <v>46</v>
      </c>
      <c r="L2" s="5" t="s">
        <v>47</v>
      </c>
      <c r="M2" s="5" t="s">
        <v>48</v>
      </c>
    </row>
    <row r="3" spans="1:13" x14ac:dyDescent="0.15">
      <c r="A3" s="1" t="s">
        <v>18</v>
      </c>
      <c r="B3">
        <f>SUMIF(明细!$E$2:$E$5000,$A3,明细!H$2:H$5000)</f>
        <v>10000</v>
      </c>
      <c r="C3">
        <f>SUMIF(明细!$E$2:$E$5000,$A3,明细!I$2:I$5000)</f>
        <v>1</v>
      </c>
      <c r="D3">
        <f>SUMIF(明细!$E$2:$E$5000,$A3,明细!J$2:J$5000)</f>
        <v>0</v>
      </c>
      <c r="E3">
        <f>SUMIF(明细!$E$2:$E$5000,$A3,明细!K$2:K$5000)</f>
        <v>0</v>
      </c>
      <c r="F3">
        <f>SUMIF(明细!$E$2:$E$5000,$A3,明细!L$2:L$5000)</f>
        <v>1</v>
      </c>
      <c r="G3">
        <f>SUMIF(明细!$E$2:$E$5000,$A3,明细!M$2:M$5000)</f>
        <v>1</v>
      </c>
      <c r="H3">
        <f>SUMIF(明细!$E$2:$E$5000,$A3,明细!N$2:N$5000)</f>
        <v>0</v>
      </c>
      <c r="I3">
        <f>SUMIF(明细!$E$2:$E$5000,$A3,明细!O$2:O$5000)</f>
        <v>0</v>
      </c>
      <c r="J3">
        <f>SUMIF(明细!$E$2:$E$5000,$A3,明细!P$2:P$5000)</f>
        <v>0</v>
      </c>
      <c r="K3">
        <f>SUMIF(明细!$E$2:$E$5000,$A3,明细!Q$2:Q$5000)</f>
        <v>0</v>
      </c>
      <c r="L3">
        <f>SUMIF(明细!$E$2:$E$5000,$A3,明细!R$2:R$5000)</f>
        <v>0</v>
      </c>
      <c r="M3">
        <f>SUMIF(明细!$E$2:$E$5000,$A3,明细!S$2:S$5000)</f>
        <v>0</v>
      </c>
    </row>
    <row r="4" spans="1:13" x14ac:dyDescent="0.15">
      <c r="A4" s="1" t="s">
        <v>19</v>
      </c>
      <c r="B4">
        <f>SUMIF(明细!$E$2:$E$5000,$A4,明细!H$2:H$5000)</f>
        <v>0</v>
      </c>
      <c r="C4">
        <f>SUMIF(明细!$E$2:$E$5000,$A4,明细!I$2:I$5000)</f>
        <v>1</v>
      </c>
      <c r="D4">
        <f>SUMIF(明细!$E$2:$E$5000,$A4,明细!J$2:J$5000)</f>
        <v>0</v>
      </c>
      <c r="E4">
        <f>SUMIF(明细!$E$2:$E$5000,$A4,明细!K$2:K$5000)</f>
        <v>1</v>
      </c>
      <c r="F4">
        <f>SUMIF(明细!$E$2:$E$5000,$A4,明细!L$2:L$5000)</f>
        <v>0</v>
      </c>
      <c r="G4">
        <f>SUMIF(明细!$E$2:$E$5000,$A4,明细!M$2:M$5000)</f>
        <v>0</v>
      </c>
      <c r="H4">
        <f>SUMIF(明细!$E$2:$E$5000,$A4,明细!N$2:N$5000)</f>
        <v>0</v>
      </c>
      <c r="I4">
        <f>SUMIF(明细!$E$2:$E$5000,$A4,明细!O$2:O$5000)</f>
        <v>1</v>
      </c>
      <c r="J4">
        <f>SUMIF(明细!$E$2:$E$5000,$A4,明细!P$2:P$5000)</f>
        <v>0</v>
      </c>
      <c r="K4">
        <f>SUMIF(明细!$E$2:$E$5000,$A4,明细!Q$2:Q$5000)</f>
        <v>1</v>
      </c>
      <c r="L4">
        <f>SUMIF(明细!$E$2:$E$5000,$A4,明细!R$2:R$5000)</f>
        <v>0</v>
      </c>
      <c r="M4">
        <f>SUMIF(明细!$E$2:$E$5000,$A4,明细!S$2:S$5000)</f>
        <v>1</v>
      </c>
    </row>
    <row r="5" spans="1:13" x14ac:dyDescent="0.15">
      <c r="A5" s="1" t="s">
        <v>20</v>
      </c>
      <c r="B5">
        <f>SUMIF(明细!$E$2:$E$5000,$A5,明细!H$2:H$5000)</f>
        <v>0</v>
      </c>
      <c r="C5">
        <f>SUMIF(明细!$E$2:$E$5000,$A5,明细!I$2:I$5000)</f>
        <v>1</v>
      </c>
      <c r="D5">
        <f>SUMIF(明细!$E$2:$E$5000,$A5,明细!J$2:J$5000)</f>
        <v>1</v>
      </c>
      <c r="E5">
        <f>SUMIF(明细!$E$2:$E$5000,$A5,明细!K$2:K$5000)</f>
        <v>0</v>
      </c>
      <c r="F5">
        <f>SUMIF(明细!$E$2:$E$5000,$A5,明细!L$2:L$5000)</f>
        <v>0</v>
      </c>
      <c r="G5">
        <f>SUMIF(明细!$E$2:$E$5000,$A5,明细!M$2:M$5000)</f>
        <v>1</v>
      </c>
      <c r="H5">
        <f>SUMIF(明细!$E$2:$E$5000,$A5,明细!N$2:N$5000)</f>
        <v>1</v>
      </c>
      <c r="I5">
        <f>SUMIF(明细!$E$2:$E$5000,$A5,明细!O$2:O$5000)</f>
        <v>0</v>
      </c>
      <c r="J5">
        <f>SUMIF(明细!$E$2:$E$5000,$A5,明细!P$2:P$5000)</f>
        <v>0</v>
      </c>
      <c r="K5">
        <f>SUMIF(明细!$E$2:$E$5000,$A5,明细!Q$2:Q$5000)</f>
        <v>0</v>
      </c>
      <c r="L5">
        <f>SUMIF(明细!$E$2:$E$5000,$A5,明细!R$2:R$5000)</f>
        <v>1</v>
      </c>
      <c r="M5">
        <f>SUMIF(明细!$E$2:$E$5000,$A5,明细!S$2:S$5000)</f>
        <v>0</v>
      </c>
    </row>
    <row r="6" spans="1:13" x14ac:dyDescent="0.15">
      <c r="A6" s="1" t="s">
        <v>21</v>
      </c>
      <c r="B6">
        <f>SUMIF(明细!$E$2:$E$5000,$A6,明细!H$2:H$5000)</f>
        <v>0</v>
      </c>
      <c r="C6">
        <f>SUMIF(明细!$E$2:$E$5000,$A6,明细!I$2:I$5000)</f>
        <v>2</v>
      </c>
      <c r="D6">
        <f>SUMIF(明细!$E$2:$E$5000,$A6,明细!J$2:J$5000)</f>
        <v>2</v>
      </c>
      <c r="E6">
        <f>SUMIF(明细!$E$2:$E$5000,$A6,明细!K$2:K$5000)</f>
        <v>0</v>
      </c>
      <c r="F6">
        <f>SUMIF(明细!$E$2:$E$5000,$A6,明细!L$2:L$5000)</f>
        <v>0</v>
      </c>
      <c r="G6">
        <f>SUMIF(明细!$E$2:$E$5000,$A6,明细!M$2:M$5000)</f>
        <v>2</v>
      </c>
      <c r="H6">
        <f>SUMIF(明细!$E$2:$E$5000,$A6,明细!N$2:N$5000)</f>
        <v>0</v>
      </c>
      <c r="I6">
        <f>SUMIF(明细!$E$2:$E$5000,$A6,明细!O$2:O$5000)</f>
        <v>0</v>
      </c>
      <c r="J6">
        <f>SUMIF(明细!$E$2:$E$5000,$A6,明细!P$2:P$5000)</f>
        <v>2</v>
      </c>
      <c r="K6">
        <f>SUMIF(明细!$E$2:$E$5000,$A6,明细!Q$2:Q$5000)</f>
        <v>0</v>
      </c>
      <c r="L6">
        <f>SUMIF(明细!$E$2:$E$5000,$A6,明细!R$2:R$5000)</f>
        <v>2</v>
      </c>
      <c r="M6">
        <f>SUMIF(明细!$E$2:$E$5000,$A6,明细!S$2:S$5000)</f>
        <v>0</v>
      </c>
    </row>
    <row r="7" spans="1:13" x14ac:dyDescent="0.15">
      <c r="A7" s="1" t="s">
        <v>22</v>
      </c>
      <c r="B7">
        <f>SUMIF(明细!$E$2:$E$5000,$A7,明细!H$2:H$5000)</f>
        <v>5000</v>
      </c>
      <c r="C7">
        <f>SUMIF(明细!$E$2:$E$5000,$A7,明细!I$2:I$5000)</f>
        <v>0</v>
      </c>
      <c r="D7">
        <f>SUMIF(明细!$E$2:$E$5000,$A7,明细!J$2:J$5000)</f>
        <v>0</v>
      </c>
      <c r="E7">
        <f>SUMIF(明细!$E$2:$E$5000,$A7,明细!K$2:K$5000)</f>
        <v>0</v>
      </c>
      <c r="F7">
        <f>SUMIF(明细!$E$2:$E$5000,$A7,明细!L$2:L$5000)</f>
        <v>2</v>
      </c>
      <c r="G7">
        <f>SUMIF(明细!$E$2:$E$5000,$A7,明细!M$2:M$5000)</f>
        <v>0</v>
      </c>
      <c r="H7">
        <f>SUMIF(明细!$E$2:$E$5000,$A7,明细!N$2:N$5000)</f>
        <v>0</v>
      </c>
      <c r="I7">
        <f>SUMIF(明细!$E$2:$E$5000,$A7,明细!O$2:O$5000)</f>
        <v>0</v>
      </c>
      <c r="J7">
        <f>SUMIF(明细!$E$2:$E$5000,$A7,明细!P$2:P$5000)</f>
        <v>0</v>
      </c>
      <c r="K7">
        <f>SUMIF(明细!$E$2:$E$5000,$A7,明细!Q$2:Q$5000)</f>
        <v>0</v>
      </c>
      <c r="L7">
        <f>SUMIF(明细!$E$2:$E$5000,$A7,明细!R$2:R$5000)</f>
        <v>0</v>
      </c>
      <c r="M7">
        <f>SUMIF(明细!$E$2:$E$5000,$A7,明细!S$2:S$5000)</f>
        <v>0</v>
      </c>
    </row>
    <row r="8" spans="1:13" x14ac:dyDescent="0.15">
      <c r="A8" s="10" t="s">
        <v>24</v>
      </c>
      <c r="B8" s="7">
        <f>SUM(B3:B7)</f>
        <v>15000</v>
      </c>
      <c r="C8" s="9">
        <f t="shared" ref="C8:M8" si="0">SUM(C3:C7)</f>
        <v>5</v>
      </c>
      <c r="D8" s="9">
        <f t="shared" si="0"/>
        <v>3</v>
      </c>
      <c r="E8" s="9">
        <f t="shared" si="0"/>
        <v>1</v>
      </c>
      <c r="F8" s="9">
        <f t="shared" si="0"/>
        <v>3</v>
      </c>
      <c r="G8" s="9">
        <f t="shared" si="0"/>
        <v>4</v>
      </c>
      <c r="H8" s="9">
        <f t="shared" si="0"/>
        <v>1</v>
      </c>
      <c r="I8" s="9">
        <f t="shared" si="0"/>
        <v>1</v>
      </c>
      <c r="J8" s="9">
        <f t="shared" si="0"/>
        <v>2</v>
      </c>
      <c r="K8" s="9">
        <f t="shared" si="0"/>
        <v>1</v>
      </c>
      <c r="L8" s="9">
        <f t="shared" si="0"/>
        <v>3</v>
      </c>
      <c r="M8" s="9">
        <f t="shared" si="0"/>
        <v>1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2020-10-16T13:15:05Z</dcterms:modified>
</cp:coreProperties>
</file>